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90" windowHeight="11595" activeTab="1"/>
  </bookViews>
  <sheets>
    <sheet name="Postup vypĺňania" sheetId="1" r:id="rId1"/>
    <sheet name="Položkovitý rozpočet" sheetId="2" r:id="rId2"/>
  </sheets>
  <definedNames>
    <definedName name="_xlnm.Print_Area" localSheetId="1">'Položkovitý rozpočet'!$A$1:$F$67</definedName>
    <definedName name="_xlnm.Print_Area" localSheetId="1">'Položkovitý rozpočet'!$A$1:$F$67</definedName>
  </definedNames>
  <calcPr fullCalcOnLoad="1"/>
</workbook>
</file>

<file path=xl/sharedStrings.xml><?xml version="1.0" encoding="utf-8"?>
<sst xmlns="http://schemas.openxmlformats.org/spreadsheetml/2006/main" count="100" uniqueCount="78">
  <si>
    <t>1.</t>
  </si>
  <si>
    <t>Uveďte názov príjemcu dotácie.</t>
  </si>
  <si>
    <t>2.</t>
  </si>
  <si>
    <t>Uveďte okres.</t>
  </si>
  <si>
    <t>3.</t>
  </si>
  <si>
    <t>4.</t>
  </si>
  <si>
    <t>Bunky "Výška iných zdrojov (€) z rozhodnutia", "Výška dotácie (€) skutočná", "Výška iných zdrojov (€) skutočná" a "Celkové náklady projektu (€)" budú automaticky prepočítané a vyplnené.</t>
  </si>
  <si>
    <t>5.</t>
  </si>
  <si>
    <t>6.</t>
  </si>
  <si>
    <t>Bunka "SPOLU" bude automaticky prepočítaná a vyplnená.</t>
  </si>
  <si>
    <t>7.</t>
  </si>
  <si>
    <t>Vyplňte miesto a dátum vyplnenia a titul, meno a priezvisko spracovateľa položkovitého rozpočtu.</t>
  </si>
  <si>
    <t>8.</t>
  </si>
  <si>
    <r>
      <t xml:space="preserve">Takto vyplnený položkovitý rozpočet musí byť opečiatkovaný a  podpísaný dodávateľom i odberateľom. </t>
    </r>
    <r>
      <rPr>
        <b/>
        <sz val="10"/>
        <color indexed="8"/>
        <rFont val="Times New Roman"/>
        <family val="1"/>
      </rPr>
      <t>V prípade súhrnného rozpočtu vychádzajúceho z rozpočtov od viacerých dodávateľov postačuje pečiatka a podpis štatutátneho orgánu príjemcu dotácie.</t>
    </r>
  </si>
  <si>
    <t>9.</t>
  </si>
  <si>
    <t>Príjemca dotácie</t>
  </si>
  <si>
    <t>Okres</t>
  </si>
  <si>
    <r>
      <t xml:space="preserve">Výška dotácie (€)                              </t>
    </r>
    <r>
      <rPr>
        <sz val="13"/>
        <rFont val="Times New Roman"/>
        <family val="1"/>
      </rPr>
      <t xml:space="preserve">     z rozhodnutia</t>
    </r>
  </si>
  <si>
    <t xml:space="preserve">   skutočná</t>
  </si>
  <si>
    <r>
      <t xml:space="preserve">Výška iných zdrojov (€)                       </t>
    </r>
    <r>
      <rPr>
        <sz val="13"/>
        <rFont val="Times New Roman"/>
        <family val="1"/>
      </rPr>
      <t xml:space="preserve"> z rozhodnutia</t>
    </r>
  </si>
  <si>
    <t>Celkové náklady projektu (€)</t>
  </si>
  <si>
    <t>P. č.</t>
  </si>
  <si>
    <t>Názov položky</t>
  </si>
  <si>
    <t xml:space="preserve">Množstvo 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</si>
  <si>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vertAlign val="subscript"/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atď.)</t>
    </r>
  </si>
  <si>
    <t>Jednotková cena (€)</t>
  </si>
  <si>
    <t>Suma (€)</t>
  </si>
  <si>
    <t>SPOLU</t>
  </si>
  <si>
    <t>UPOZORNENIE:</t>
  </si>
  <si>
    <t>Pre každý riadok v tabuľke položkovitého rozpočtu musia byť vyplnené údaje vo všetkých stĺpcoch.</t>
  </si>
  <si>
    <t>Jednotkové ceny (€) musia byť uvedené s DPH.</t>
  </si>
  <si>
    <t>V ..................., dňa ............................</t>
  </si>
  <si>
    <t xml:space="preserve">    ___________________</t>
  </si>
  <si>
    <t>____________________</t>
  </si>
  <si>
    <t xml:space="preserve">         Pečiatka a podpis 
       štatutárneho orgánu 
                 žiadateľa</t>
  </si>
  <si>
    <t xml:space="preserve">    Pečiatka a podpis
 dodávateľa</t>
  </si>
  <si>
    <t>Položkovitý rozpočet na projekt na rok 2021
do výšky schválenej dotácie a iných zdrojov</t>
  </si>
  <si>
    <t>Postup pri vypĺňaní položkovitého rozpočtu na projekt na rok 2021
do výšky schválenej dotácie a iných zdrojov</t>
  </si>
  <si>
    <t>Do bunky "Výška dotácie (€) z rozhodnutia" uveďte výšku dotácie podľa rozhodnutia ministra životného prostredia Slovenskej republiky o poskytnutí finančných prostriedkov z Environmentálneho fondu formou dotácie v rámci Programu obnovy dediny na rok 2021.</t>
  </si>
  <si>
    <t>Elektronickú verziu položkovitého rozpočtu vo formáte .xls je potrebné zaslať buď na e-mail osoby zodpovednej za administráciu dotácií a zmlúv uvedenej v oznámení o poskytnutí podpory formou dotácie z Environmentálneho fondu na rok 2021 v rámci Programu obnovy dediny alebo na CD/DVD nosiči poštou spolu s ostatnými dokladmi.</t>
  </si>
  <si>
    <t>Jednotlivé riadky v tabuľke položkovitého rozpočtu vypĺňajte v nasledovnom poradí: "Názov položky", "Množstvo", "Merná jednotka (ks, m², m³, atď.)" a "Jednotková cena (€)". Po vyplnení týchto údajov sa automaticky prepočítajú a vyplnia bunky v stĺpci "Suma (€)". Názvy položiek, množstvá a merné jednotky jednotlivých položiek musia byť zhodné s tými, ktoré boli uvedené v položkovitom rozpočte predloženom spolu so žiadosťou o poskytnutie podpory formou dotácie z Environmentálneho fondu na rok 2021 v rámci Programu obnovy dediny podanej v roku 2021. Pre každý riadok v tabuľke položkovitého rozpočtu musia byť vyplnené údaje vo všetkých stĺpcoch. Jednotkové ceny (€) musia byť uvedené s DPH.</t>
  </si>
  <si>
    <t xml:space="preserve">Spracoval: </t>
  </si>
  <si>
    <t>Názvy položiek, množstvá a merné jednotky jednotlivých položiek musia byť zhodné s tými, ktoré boli uvedené v položkovitom rozpočte predloženom spolu so žiadosťou o poskytnutie podpory formou dotácie z Environmentálneho fondu na rok 2021 v rámci Programu obnovy dediny podanej v roku 2021.</t>
  </si>
  <si>
    <t>Detva</t>
  </si>
  <si>
    <t>Obec Látky</t>
  </si>
  <si>
    <t>m²</t>
  </si>
  <si>
    <t>ks</t>
  </si>
  <si>
    <t>kd</t>
  </si>
  <si>
    <t>t</t>
  </si>
  <si>
    <t>bm</t>
  </si>
  <si>
    <t>m3</t>
  </si>
  <si>
    <t>Rekultivácia trávnej plochy - frézovanie, hrabanie valcovanie, výsev trávnika</t>
  </si>
  <si>
    <t>Vyhĺbenie jamy pre výsadbu drevín s 50 % výmenou pôdy do 0,125 m3, výsadba drevín s balom do jamy so zaliatím, ukotvenie tromi kolmi, vytvorenie závlahovej misy, hnojenie drevín, mulčovanie drevín mulčovacou kôrou</t>
  </si>
  <si>
    <t>Vyhĺbenie jamy pre výsadbu krov s 50 % výmenou pôdy do 0,02 m³, Výsadba krov do  jamy so zaliatím, Mulčovanie drevín mulčovacou kôrou do 0,1m , Presun hmôt pre výsadbu drevín</t>
  </si>
  <si>
    <t>Založenie záhonu s urovnaním, Uloženie záhonovej obruby z dlazby ( 24 bm), Zhotovenie vrstvy z geotextílie ( 50 m2), Rozprestretie mulčovacej kôry ( 41 m2), Rozprestretie okrasného štrku (3,8 m2), Presun hmôt pre sadové úpravy</t>
  </si>
  <si>
    <t>Montáž a vyplnenie gabionových košov + presun hmôt pre sadové úpravy</t>
  </si>
  <si>
    <t>Osadenie parkových lavičiek + lavičky</t>
  </si>
  <si>
    <t xml:space="preserve">záhradnícky substrát 75 bal + hnojivo </t>
  </si>
  <si>
    <t>drevné impregnované koly 2,5 m + popruhy</t>
  </si>
  <si>
    <t>Mulčovacia kôra 75 L</t>
  </si>
  <si>
    <t>Tilia cordata ´Greenspire ´</t>
  </si>
  <si>
    <t>Pennisetum alopecuroides ´Hammeln´</t>
  </si>
  <si>
    <t>Mix Trvaliek - slnečné stanovište</t>
  </si>
  <si>
    <t>Prunus laurocerasus</t>
  </si>
  <si>
    <t>Spirea japonica ´Little princess´</t>
  </si>
  <si>
    <t>netkaná textília</t>
  </si>
  <si>
    <t>dlažba na obrubu</t>
  </si>
  <si>
    <t>okrasný senecký štrk- priepustný materiál</t>
  </si>
  <si>
    <t>gabionový kôš 1*0,5*0,5</t>
  </si>
  <si>
    <t xml:space="preserve">Pokládka zámkovej dlažby (chodníky a osobné auto)
Pokládka zámkovej dlažby bez zemných prác. V cene je: vymeranie plochy, navozenie a zvibrovanie hrubého podkladu (do hrúbky 30 cm) , zavibrovanie a vyšpárovanie dlažby.
</t>
  </si>
  <si>
    <t xml:space="preserve">Pokládka parkových obrubníkov
Pokládka parkových obrubníkov bez zemných prác. V cene je: vymeranie obrubníkov, navozenie a zhutnenie podkladového materiálu, osadenie obrubníkov do betónu. </t>
  </si>
  <si>
    <t xml:space="preserve">Dopiľovanie dlažby
Pri nepravidelných tvaroch je nutné dopíliť dlažbu k obrubníku, palisádam, žľabu alebo domu. </t>
  </si>
  <si>
    <t>oprava - odtsránenie starých schodov, vyspravenie betónového podkladu - zašalovanie nových schodov, vybetónovanie, penetrácia , položenie , vystretie kamienkoveho - živicového náteru + osadenie lišty + penetrácia</t>
  </si>
  <si>
    <t>Dlažba HAKA 6cm</t>
  </si>
  <si>
    <t>Betón</t>
  </si>
  <si>
    <t>Obrubníky sivý</t>
  </si>
  <si>
    <t>Materiál na kamienkový koberec, penetrák, lišty</t>
  </si>
  <si>
    <t>Vyhĺbenie jamy pre výsadbu krov s 50 % výmenou pôdy do 0,01 m³, Výsadba trvaliek do  jamy so zaliatím, Presun hmôt pre výsadbu drevín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</si>
</sst>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_€"/>
    <numFmt numFmtId="167" formatCode="#,##0.00\ _S_k;\-#,##0.00\ _S_k"/>
    <numFmt numFmtId="168" formatCode="0.0000"/>
    <numFmt numFmtId="169" formatCode="_-* #,##0.00\ _€_-;\-* #,##0.00\ _€_-;_-* \-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Arial"/>
      <family val="2"/>
    </font>
    <font>
      <i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4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36" applyProtection="1">
      <alignment/>
      <protection locked="0"/>
    </xf>
    <xf numFmtId="0" fontId="3" fillId="33" borderId="10" xfId="36" applyFont="1" applyFill="1" applyBorder="1" applyAlignment="1" applyProtection="1">
      <alignment horizontal="center" vertical="center"/>
      <protection/>
    </xf>
    <xf numFmtId="0" fontId="4" fillId="33" borderId="11" xfId="36" applyFont="1" applyFill="1" applyBorder="1" applyAlignment="1" applyProtection="1">
      <alignment horizontal="justify" vertical="center"/>
      <protection/>
    </xf>
    <xf numFmtId="0" fontId="3" fillId="33" borderId="12" xfId="36" applyFont="1" applyFill="1" applyBorder="1" applyAlignment="1" applyProtection="1">
      <alignment horizontal="center" vertical="center"/>
      <protection/>
    </xf>
    <xf numFmtId="0" fontId="4" fillId="33" borderId="13" xfId="36" applyFont="1" applyFill="1" applyBorder="1" applyAlignment="1" applyProtection="1">
      <alignment horizontal="justify" vertical="center"/>
      <protection/>
    </xf>
    <xf numFmtId="0" fontId="4" fillId="33" borderId="13" xfId="36" applyFont="1" applyFill="1" applyBorder="1" applyAlignment="1" applyProtection="1">
      <alignment horizontal="justify" vertical="center" wrapText="1"/>
      <protection/>
    </xf>
    <xf numFmtId="0" fontId="3" fillId="33" borderId="14" xfId="36" applyFont="1" applyFill="1" applyBorder="1" applyAlignment="1" applyProtection="1">
      <alignment horizontal="center" vertical="center"/>
      <protection/>
    </xf>
    <xf numFmtId="0" fontId="4" fillId="33" borderId="15" xfId="36" applyFont="1" applyFill="1" applyBorder="1" applyAlignment="1" applyProtection="1">
      <alignment horizontal="justify" vertical="center" wrapText="1"/>
      <protection/>
    </xf>
    <xf numFmtId="0" fontId="6" fillId="0" borderId="0" xfId="36" applyFont="1" applyProtection="1">
      <alignment/>
      <protection locked="0"/>
    </xf>
    <xf numFmtId="0" fontId="7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center"/>
      <protection locked="0"/>
    </xf>
    <xf numFmtId="0" fontId="7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/>
      <protection locked="0"/>
    </xf>
    <xf numFmtId="4" fontId="9" fillId="0" borderId="16" xfId="36" applyNumberFormat="1" applyFont="1" applyBorder="1" applyAlignment="1" applyProtection="1">
      <alignment horizontal="center" vertical="center"/>
      <protection locked="0"/>
    </xf>
    <xf numFmtId="166" fontId="7" fillId="0" borderId="0" xfId="36" applyNumberFormat="1" applyFont="1" applyBorder="1" applyAlignment="1" applyProtection="1">
      <alignment vertical="center"/>
      <protection locked="0"/>
    </xf>
    <xf numFmtId="0" fontId="8" fillId="0" borderId="0" xfId="36" applyFont="1" applyAlignment="1" applyProtection="1">
      <alignment horizontal="left"/>
      <protection locked="0"/>
    </xf>
    <xf numFmtId="167" fontId="7" fillId="34" borderId="16" xfId="36" applyNumberFormat="1" applyFont="1" applyFill="1" applyBorder="1" applyAlignment="1" applyProtection="1">
      <alignment vertical="center"/>
      <protection/>
    </xf>
    <xf numFmtId="4" fontId="1" fillId="0" borderId="0" xfId="36" applyNumberFormat="1" applyAlignment="1" applyProtection="1">
      <alignment horizontal="center"/>
      <protection locked="0"/>
    </xf>
    <xf numFmtId="0" fontId="7" fillId="0" borderId="0" xfId="36" applyFont="1" applyAlignment="1" applyProtection="1">
      <alignment horizontal="right"/>
      <protection locked="0"/>
    </xf>
    <xf numFmtId="0" fontId="7" fillId="0" borderId="0" xfId="36" applyFont="1" applyAlignment="1" applyProtection="1">
      <alignment vertical="center"/>
      <protection locked="0"/>
    </xf>
    <xf numFmtId="0" fontId="1" fillId="0" borderId="0" xfId="36" applyAlignment="1" applyProtection="1">
      <alignment horizontal="center"/>
      <protection locked="0"/>
    </xf>
    <xf numFmtId="166" fontId="7" fillId="0" borderId="0" xfId="36" applyNumberFormat="1" applyFont="1" applyFill="1" applyBorder="1" applyAlignment="1" applyProtection="1">
      <alignment vertical="center"/>
      <protection/>
    </xf>
    <xf numFmtId="2" fontId="1" fillId="0" borderId="0" xfId="36" applyNumberFormat="1" applyAlignment="1" applyProtection="1">
      <alignment horizontal="center"/>
      <protection locked="0"/>
    </xf>
    <xf numFmtId="168" fontId="8" fillId="0" borderId="0" xfId="36" applyNumberFormat="1" applyFont="1" applyAlignment="1" applyProtection="1">
      <alignment horizontal="right"/>
      <protection locked="0"/>
    </xf>
    <xf numFmtId="2" fontId="8" fillId="0" borderId="0" xfId="36" applyNumberFormat="1" applyFont="1" applyAlignment="1" applyProtection="1">
      <alignment horizontal="center" vertical="center"/>
      <protection locked="0"/>
    </xf>
    <xf numFmtId="166" fontId="7" fillId="0" borderId="0" xfId="36" applyNumberFormat="1" applyFont="1" applyFill="1" applyBorder="1" applyProtection="1">
      <alignment/>
      <protection/>
    </xf>
    <xf numFmtId="0" fontId="8" fillId="0" borderId="0" xfId="36" applyFont="1" applyProtection="1">
      <alignment/>
      <protection locked="0"/>
    </xf>
    <xf numFmtId="166" fontId="7" fillId="34" borderId="16" xfId="36" applyNumberFormat="1" applyFont="1" applyFill="1" applyBorder="1" applyProtection="1">
      <alignment/>
      <protection/>
    </xf>
    <xf numFmtId="166" fontId="1" fillId="0" borderId="0" xfId="36" applyNumberFormat="1" applyAlignment="1" applyProtection="1">
      <alignment horizontal="center"/>
      <protection locked="0"/>
    </xf>
    <xf numFmtId="0" fontId="10" fillId="0" borderId="17" xfId="36" applyFont="1" applyFill="1" applyBorder="1" applyAlignment="1" applyProtection="1">
      <alignment horizontal="center" vertical="center" wrapText="1"/>
      <protection locked="0"/>
    </xf>
    <xf numFmtId="0" fontId="10" fillId="0" borderId="16" xfId="36" applyFont="1" applyFill="1" applyBorder="1" applyAlignment="1" applyProtection="1">
      <alignment horizontal="center" vertical="center" wrapText="1"/>
      <protection locked="0"/>
    </xf>
    <xf numFmtId="0" fontId="10" fillId="0" borderId="18" xfId="36" applyFont="1" applyFill="1" applyBorder="1" applyAlignment="1" applyProtection="1">
      <alignment horizontal="center" vertical="center" wrapText="1"/>
      <protection locked="0"/>
    </xf>
    <xf numFmtId="0" fontId="10" fillId="0" borderId="19" xfId="36" applyFont="1" applyFill="1" applyBorder="1" applyAlignment="1" applyProtection="1">
      <alignment horizontal="center" vertical="center" wrapText="1"/>
      <protection locked="0"/>
    </xf>
    <xf numFmtId="0" fontId="10" fillId="0" borderId="20" xfId="36" applyFont="1" applyFill="1" applyBorder="1" applyAlignment="1" applyProtection="1">
      <alignment horizontal="center" vertical="center" wrapText="1"/>
      <protection locked="0"/>
    </xf>
    <xf numFmtId="166" fontId="7" fillId="34" borderId="16" xfId="36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Protection="1">
      <alignment/>
      <protection locked="0"/>
    </xf>
    <xf numFmtId="0" fontId="1" fillId="0" borderId="0" xfId="36" applyBorder="1" applyAlignment="1" applyProtection="1">
      <alignment horizontal="center" wrapText="1"/>
      <protection locked="0"/>
    </xf>
    <xf numFmtId="0" fontId="4" fillId="0" borderId="21" xfId="36" applyFont="1" applyBorder="1" applyAlignment="1" applyProtection="1">
      <alignment horizontal="center" vertical="center"/>
      <protection locked="0"/>
    </xf>
    <xf numFmtId="0" fontId="15" fillId="0" borderId="22" xfId="36" applyFont="1" applyBorder="1" applyAlignment="1" applyProtection="1">
      <alignment horizontal="center" vertical="center" wrapText="1"/>
      <protection locked="0"/>
    </xf>
    <xf numFmtId="169" fontId="4" fillId="0" borderId="11" xfId="36" applyNumberFormat="1" applyFont="1" applyBorder="1" applyAlignment="1" applyProtection="1">
      <alignment horizontal="center" vertical="center" wrapText="1"/>
      <protection locked="0"/>
    </xf>
    <xf numFmtId="169" fontId="4" fillId="34" borderId="23" xfId="36" applyNumberFormat="1" applyFont="1" applyFill="1" applyBorder="1" applyAlignment="1" applyProtection="1">
      <alignment horizontal="center" vertical="center"/>
      <protection/>
    </xf>
    <xf numFmtId="0" fontId="16" fillId="0" borderId="0" xfId="36" applyFont="1" applyProtection="1">
      <alignment/>
      <protection locked="0"/>
    </xf>
    <xf numFmtId="0" fontId="4" fillId="0" borderId="24" xfId="36" applyFont="1" applyBorder="1" applyAlignment="1" applyProtection="1">
      <alignment horizontal="center" vertical="center"/>
      <protection locked="0"/>
    </xf>
    <xf numFmtId="0" fontId="4" fillId="0" borderId="25" xfId="36" applyFont="1" applyBorder="1" applyAlignment="1" applyProtection="1">
      <alignment vertical="center" wrapText="1"/>
      <protection locked="0"/>
    </xf>
    <xf numFmtId="0" fontId="4" fillId="0" borderId="12" xfId="36" applyFont="1" applyBorder="1" applyAlignment="1" applyProtection="1">
      <alignment horizontal="center" vertical="center" wrapText="1"/>
      <protection locked="0"/>
    </xf>
    <xf numFmtId="169" fontId="4" fillId="0" borderId="13" xfId="36" applyNumberFormat="1" applyFont="1" applyBorder="1" applyAlignment="1" applyProtection="1">
      <alignment horizontal="center" vertical="center" wrapText="1"/>
      <protection locked="0"/>
    </xf>
    <xf numFmtId="169" fontId="4" fillId="34" borderId="24" xfId="36" applyNumberFormat="1" applyFont="1" applyFill="1" applyBorder="1" applyAlignment="1" applyProtection="1">
      <alignment horizontal="center" vertical="center"/>
      <protection/>
    </xf>
    <xf numFmtId="0" fontId="15" fillId="0" borderId="26" xfId="36" applyFont="1" applyBorder="1" applyAlignment="1" applyProtection="1">
      <alignment horizontal="center" vertical="center" wrapText="1"/>
      <protection locked="0"/>
    </xf>
    <xf numFmtId="0" fontId="4" fillId="0" borderId="27" xfId="36" applyFont="1" applyBorder="1" applyAlignment="1" applyProtection="1">
      <alignment vertical="center" wrapText="1"/>
      <protection locked="0"/>
    </xf>
    <xf numFmtId="0" fontId="4" fillId="0" borderId="28" xfId="36" applyFont="1" applyBorder="1" applyAlignment="1" applyProtection="1">
      <alignment horizontal="center" vertical="center" wrapText="1"/>
      <protection locked="0"/>
    </xf>
    <xf numFmtId="169" fontId="4" fillId="0" borderId="29" xfId="36" applyNumberFormat="1" applyFont="1" applyBorder="1" applyAlignment="1" applyProtection="1">
      <alignment horizontal="center" vertical="center" wrapText="1"/>
      <protection locked="0"/>
    </xf>
    <xf numFmtId="0" fontId="10" fillId="0" borderId="0" xfId="36" applyFont="1" applyProtection="1">
      <alignment/>
      <protection locked="0"/>
    </xf>
    <xf numFmtId="0" fontId="17" fillId="0" borderId="0" xfId="36" applyFont="1" applyProtection="1">
      <alignment/>
      <protection locked="0"/>
    </xf>
    <xf numFmtId="0" fontId="13" fillId="0" borderId="0" xfId="36" applyFont="1" applyBorder="1" applyAlignment="1" applyProtection="1">
      <alignment/>
      <protection locked="0"/>
    </xf>
    <xf numFmtId="0" fontId="17" fillId="0" borderId="0" xfId="36" applyFont="1" applyBorder="1" applyAlignment="1" applyProtection="1">
      <alignment/>
      <protection locked="0"/>
    </xf>
    <xf numFmtId="0" fontId="13" fillId="0" borderId="0" xfId="36" applyFont="1" applyProtection="1">
      <alignment/>
      <protection locked="0"/>
    </xf>
    <xf numFmtId="0" fontId="18" fillId="0" borderId="0" xfId="36" applyFont="1" applyProtection="1">
      <alignment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vertical="center" wrapText="1"/>
      <protection locked="0"/>
    </xf>
    <xf numFmtId="0" fontId="21" fillId="0" borderId="31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" fillId="33" borderId="16" xfId="36" applyFont="1" applyFill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wrapText="1"/>
      <protection locked="0"/>
    </xf>
    <xf numFmtId="0" fontId="13" fillId="0" borderId="0" xfId="36" applyFont="1" applyBorder="1" applyAlignment="1" applyProtection="1">
      <alignment horizontal="center" vertical="top" wrapText="1"/>
      <protection locked="0"/>
    </xf>
    <xf numFmtId="0" fontId="7" fillId="0" borderId="0" xfId="36" applyFont="1" applyBorder="1" applyAlignment="1" applyProtection="1">
      <alignment horizontal="left"/>
      <protection locked="0"/>
    </xf>
    <xf numFmtId="0" fontId="10" fillId="0" borderId="16" xfId="36" applyFont="1" applyBorder="1" applyAlignment="1" applyProtection="1">
      <alignment horizontal="center" vertical="center"/>
      <protection locked="0"/>
    </xf>
    <xf numFmtId="0" fontId="10" fillId="0" borderId="0" xfId="36" applyFont="1" applyBorder="1" applyAlignment="1" applyProtection="1">
      <alignment horizontal="justify" vertical="center" wrapText="1"/>
      <protection locked="0"/>
    </xf>
    <xf numFmtId="0" fontId="7" fillId="0" borderId="0" xfId="36" applyFont="1" applyBorder="1" applyAlignment="1" applyProtection="1">
      <alignment horizontal="justify" vertical="center" wrapText="1"/>
      <protection locked="0"/>
    </xf>
    <xf numFmtId="0" fontId="8" fillId="0" borderId="0" xfId="36" applyFont="1" applyBorder="1" applyAlignment="1" applyProtection="1">
      <alignment horizontal="left"/>
      <protection locked="0"/>
    </xf>
    <xf numFmtId="0" fontId="5" fillId="0" borderId="0" xfId="36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left" vertical="center"/>
      <protection locked="0"/>
    </xf>
    <xf numFmtId="0" fontId="7" fillId="0" borderId="16" xfId="36" applyFont="1" applyBorder="1" applyAlignment="1" applyProtection="1">
      <alignment horizontal="left" vertical="center" wrapText="1"/>
      <protection locked="0"/>
    </xf>
    <xf numFmtId="0" fontId="7" fillId="0" borderId="16" xfId="36" applyFont="1" applyBorder="1" applyAlignment="1" applyProtection="1">
      <alignment horizontal="left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86.57421875" style="1" customWidth="1"/>
    <col min="3" max="4" width="10.00390625" style="1" customWidth="1"/>
    <col min="5" max="5" width="10.57421875" style="1" customWidth="1"/>
    <col min="6" max="6" width="9.7109375" style="1" customWidth="1"/>
    <col min="7" max="7" width="11.00390625" style="1" customWidth="1"/>
    <col min="8" max="16384" width="9.140625" style="1" customWidth="1"/>
  </cols>
  <sheetData>
    <row r="1" spans="1:2" ht="12.75" customHeight="1">
      <c r="A1" s="66" t="s">
        <v>37</v>
      </c>
      <c r="B1" s="66"/>
    </row>
    <row r="2" spans="1:2" ht="34.5" customHeight="1">
      <c r="A2" s="66"/>
      <c r="B2" s="66"/>
    </row>
    <row r="3" spans="1:2" ht="19.5" customHeight="1">
      <c r="A3" s="2" t="s">
        <v>0</v>
      </c>
      <c r="B3" s="3" t="s">
        <v>1</v>
      </c>
    </row>
    <row r="4" spans="1:2" ht="19.5" customHeight="1">
      <c r="A4" s="4" t="s">
        <v>2</v>
      </c>
      <c r="B4" s="5" t="s">
        <v>3</v>
      </c>
    </row>
    <row r="5" spans="1:2" ht="67.5" customHeight="1">
      <c r="A5" s="4" t="s">
        <v>4</v>
      </c>
      <c r="B5" s="5" t="s">
        <v>38</v>
      </c>
    </row>
    <row r="6" spans="1:2" ht="55.5" customHeight="1">
      <c r="A6" s="4" t="s">
        <v>5</v>
      </c>
      <c r="B6" s="6" t="s">
        <v>6</v>
      </c>
    </row>
    <row r="7" spans="1:2" ht="148.5" customHeight="1">
      <c r="A7" s="4" t="s">
        <v>7</v>
      </c>
      <c r="B7" s="5" t="s">
        <v>40</v>
      </c>
    </row>
    <row r="8" spans="1:2" ht="19.5" customHeight="1">
      <c r="A8" s="4" t="s">
        <v>8</v>
      </c>
      <c r="B8" s="5" t="s">
        <v>9</v>
      </c>
    </row>
    <row r="9" spans="1:2" ht="33.75" customHeight="1">
      <c r="A9" s="4" t="s">
        <v>10</v>
      </c>
      <c r="B9" s="6" t="s">
        <v>11</v>
      </c>
    </row>
    <row r="10" spans="1:2" ht="53.25" customHeight="1">
      <c r="A10" s="4" t="s">
        <v>12</v>
      </c>
      <c r="B10" s="6" t="s">
        <v>13</v>
      </c>
    </row>
    <row r="11" spans="1:2" ht="67.5" customHeight="1">
      <c r="A11" s="7" t="s">
        <v>14</v>
      </c>
      <c r="B11" s="8" t="s">
        <v>39</v>
      </c>
    </row>
  </sheetData>
  <sheetProtection password="EF3E" sheet="1" objects="1" scenarios="1"/>
  <mergeCells count="1">
    <mergeCell ref="A1:B2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6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421875" style="1" customWidth="1"/>
    <col min="2" max="2" width="45.421875" style="1" customWidth="1"/>
    <col min="3" max="3" width="16.140625" style="1" customWidth="1"/>
    <col min="4" max="4" width="14.140625" style="1" customWidth="1"/>
    <col min="5" max="5" width="12.00390625" style="1" customWidth="1"/>
    <col min="6" max="6" width="17.7109375" style="1" customWidth="1"/>
    <col min="7" max="7" width="9.421875" style="1" customWidth="1"/>
    <col min="8" max="16384" width="9.140625" style="1" customWidth="1"/>
  </cols>
  <sheetData>
    <row r="1" spans="1:6" ht="41.25" customHeight="1">
      <c r="A1" s="74" t="s">
        <v>36</v>
      </c>
      <c r="B1" s="74"/>
      <c r="C1" s="74"/>
      <c r="D1" s="74"/>
      <c r="E1" s="74"/>
      <c r="F1" s="74"/>
    </row>
    <row r="2" spans="1:6" ht="15">
      <c r="A2" s="9"/>
      <c r="B2" s="9"/>
      <c r="C2" s="9"/>
      <c r="D2" s="9"/>
      <c r="E2" s="9"/>
      <c r="F2" s="9"/>
    </row>
    <row r="3" spans="1:6" ht="30" customHeight="1">
      <c r="A3" s="75" t="s">
        <v>15</v>
      </c>
      <c r="B3" s="75"/>
      <c r="C3" s="76" t="s">
        <v>44</v>
      </c>
      <c r="D3" s="76"/>
      <c r="E3" s="76"/>
      <c r="F3" s="76"/>
    </row>
    <row r="4" spans="1:6" ht="16.5">
      <c r="A4" s="10"/>
      <c r="B4" s="10"/>
      <c r="C4" s="11"/>
      <c r="D4" s="11"/>
      <c r="E4" s="12"/>
      <c r="F4" s="12"/>
    </row>
    <row r="5" spans="1:6" ht="16.5">
      <c r="A5" s="12" t="s">
        <v>16</v>
      </c>
      <c r="B5" s="13"/>
      <c r="C5" s="77" t="s">
        <v>43</v>
      </c>
      <c r="D5" s="77"/>
      <c r="E5" s="77"/>
      <c r="F5" s="77"/>
    </row>
    <row r="6" spans="1:6" ht="16.5">
      <c r="A6" s="12"/>
      <c r="B6" s="12"/>
      <c r="C6" s="12"/>
      <c r="D6" s="12"/>
      <c r="E6" s="12"/>
      <c r="F6" s="12"/>
    </row>
    <row r="7" spans="1:7" ht="16.5">
      <c r="A7" s="69" t="s">
        <v>17</v>
      </c>
      <c r="B7" s="69"/>
      <c r="C7" s="14"/>
      <c r="D7" s="15"/>
      <c r="E7" s="16" t="s">
        <v>18</v>
      </c>
      <c r="F7" s="17">
        <f>IF(F11&lt;(C7+C9),F11-ROUNDUP(F11/100*5,2),MAX(C7))</f>
        <v>0</v>
      </c>
      <c r="G7" s="18"/>
    </row>
    <row r="8" spans="1:7" ht="16.5">
      <c r="A8" s="12"/>
      <c r="B8" s="12"/>
      <c r="C8" s="19"/>
      <c r="D8" s="20"/>
      <c r="E8" s="12"/>
      <c r="F8" s="20"/>
      <c r="G8" s="21"/>
    </row>
    <row r="9" spans="1:7" ht="16.5">
      <c r="A9" s="12" t="s">
        <v>19</v>
      </c>
      <c r="B9" s="12"/>
      <c r="C9" s="17">
        <f>ROUNDUP(C7/95*5,2)</f>
        <v>0</v>
      </c>
      <c r="D9" s="22"/>
      <c r="E9" s="16" t="s">
        <v>18</v>
      </c>
      <c r="F9" s="17">
        <f>F11-F7</f>
        <v>0</v>
      </c>
      <c r="G9" s="23"/>
    </row>
    <row r="10" spans="1:7" ht="16.5">
      <c r="A10" s="73"/>
      <c r="B10" s="73"/>
      <c r="C10" s="24"/>
      <c r="D10" s="25"/>
      <c r="E10" s="12"/>
      <c r="F10" s="12"/>
      <c r="G10" s="21"/>
    </row>
    <row r="11" spans="1:7" ht="16.5">
      <c r="A11" s="69" t="s">
        <v>20</v>
      </c>
      <c r="B11" s="69"/>
      <c r="C11" s="17">
        <f>C7+C9</f>
        <v>0</v>
      </c>
      <c r="D11" s="26"/>
      <c r="E11" s="27"/>
      <c r="F11" s="28">
        <f>F54</f>
        <v>0</v>
      </c>
      <c r="G11" s="29"/>
    </row>
    <row r="12" spans="1:6" ht="16.5">
      <c r="A12" s="12"/>
      <c r="B12" s="12"/>
      <c r="C12" s="12"/>
      <c r="D12" s="12"/>
      <c r="E12" s="12"/>
      <c r="F12" s="12"/>
    </row>
    <row r="13" spans="1:6" ht="51">
      <c r="A13" s="30" t="s">
        <v>21</v>
      </c>
      <c r="B13" s="31" t="s">
        <v>22</v>
      </c>
      <c r="C13" s="32" t="s">
        <v>23</v>
      </c>
      <c r="D13" s="33" t="s">
        <v>24</v>
      </c>
      <c r="E13" s="34" t="s">
        <v>25</v>
      </c>
      <c r="F13" s="31" t="s">
        <v>26</v>
      </c>
    </row>
    <row r="14" spans="1:6" s="42" customFormat="1" ht="55.5" customHeight="1">
      <c r="A14" s="38">
        <v>1</v>
      </c>
      <c r="B14" s="61" t="s">
        <v>51</v>
      </c>
      <c r="C14" s="58">
        <v>90</v>
      </c>
      <c r="D14" s="59" t="s">
        <v>45</v>
      </c>
      <c r="E14" s="40"/>
      <c r="F14" s="41">
        <f>C14*E14</f>
        <v>0</v>
      </c>
    </row>
    <row r="15" spans="1:6" s="42" customFormat="1" ht="55.5" customHeight="1">
      <c r="A15" s="43">
        <v>2</v>
      </c>
      <c r="B15" s="61" t="s">
        <v>52</v>
      </c>
      <c r="C15" s="58">
        <v>4</v>
      </c>
      <c r="D15" s="60" t="s">
        <v>46</v>
      </c>
      <c r="E15" s="46"/>
      <c r="F15" s="41">
        <f>C15*E15</f>
        <v>0</v>
      </c>
    </row>
    <row r="16" spans="1:6" s="42" customFormat="1" ht="55.5" customHeight="1">
      <c r="A16" s="43">
        <v>3</v>
      </c>
      <c r="B16" s="65" t="s">
        <v>53</v>
      </c>
      <c r="C16" s="58">
        <v>32</v>
      </c>
      <c r="D16" s="60" t="s">
        <v>46</v>
      </c>
      <c r="E16" s="46"/>
      <c r="F16" s="41">
        <f>C16*E16</f>
        <v>0</v>
      </c>
    </row>
    <row r="17" spans="1:6" s="42" customFormat="1" ht="55.5" customHeight="1">
      <c r="A17" s="43">
        <v>4</v>
      </c>
      <c r="B17" s="61" t="s">
        <v>77</v>
      </c>
      <c r="C17" s="58">
        <v>56</v>
      </c>
      <c r="D17" s="60" t="s">
        <v>46</v>
      </c>
      <c r="E17" s="46"/>
      <c r="F17" s="47">
        <f aca="true" t="shared" si="0" ref="F17:F32">C17*E17</f>
        <v>0</v>
      </c>
    </row>
    <row r="18" spans="1:6" s="42" customFormat="1" ht="55.5" customHeight="1">
      <c r="A18" s="43">
        <v>5</v>
      </c>
      <c r="B18" s="65" t="s">
        <v>54</v>
      </c>
      <c r="C18" s="58">
        <v>45</v>
      </c>
      <c r="D18" s="59" t="s">
        <v>45</v>
      </c>
      <c r="E18" s="46"/>
      <c r="F18" s="47">
        <f t="shared" si="0"/>
        <v>0</v>
      </c>
    </row>
    <row r="19" spans="1:6" s="42" customFormat="1" ht="55.5" customHeight="1">
      <c r="A19" s="43">
        <v>6</v>
      </c>
      <c r="B19" s="65" t="s">
        <v>55</v>
      </c>
      <c r="C19" s="58">
        <v>9</v>
      </c>
      <c r="D19" s="60" t="s">
        <v>46</v>
      </c>
      <c r="E19" s="46"/>
      <c r="F19" s="47">
        <f t="shared" si="0"/>
        <v>0</v>
      </c>
    </row>
    <row r="20" spans="1:6" s="42" customFormat="1" ht="55.5" customHeight="1">
      <c r="A20" s="43">
        <v>7</v>
      </c>
      <c r="B20" s="65" t="s">
        <v>56</v>
      </c>
      <c r="C20" s="58">
        <v>2</v>
      </c>
      <c r="D20" s="60" t="s">
        <v>46</v>
      </c>
      <c r="E20" s="46"/>
      <c r="F20" s="47">
        <f t="shared" si="0"/>
        <v>0</v>
      </c>
    </row>
    <row r="21" spans="1:6" s="42" customFormat="1" ht="55.5" customHeight="1">
      <c r="A21" s="43">
        <v>8</v>
      </c>
      <c r="B21" s="65" t="s">
        <v>57</v>
      </c>
      <c r="C21" s="58">
        <v>4</v>
      </c>
      <c r="D21" s="60" t="s">
        <v>46</v>
      </c>
      <c r="E21" s="46"/>
      <c r="F21" s="47">
        <f t="shared" si="0"/>
        <v>0</v>
      </c>
    </row>
    <row r="22" spans="1:6" s="42" customFormat="1" ht="55.5" customHeight="1">
      <c r="A22" s="43">
        <v>9</v>
      </c>
      <c r="B22" s="65" t="s">
        <v>58</v>
      </c>
      <c r="C22" s="58">
        <v>14</v>
      </c>
      <c r="D22" s="60" t="s">
        <v>46</v>
      </c>
      <c r="E22" s="46"/>
      <c r="F22" s="47">
        <f t="shared" si="0"/>
        <v>0</v>
      </c>
    </row>
    <row r="23" spans="1:6" s="42" customFormat="1" ht="55.5" customHeight="1">
      <c r="A23" s="43">
        <v>10</v>
      </c>
      <c r="B23" s="62" t="s">
        <v>59</v>
      </c>
      <c r="C23" s="58">
        <v>38</v>
      </c>
      <c r="D23" s="60" t="s">
        <v>46</v>
      </c>
      <c r="E23" s="46"/>
      <c r="F23" s="47">
        <f t="shared" si="0"/>
        <v>0</v>
      </c>
    </row>
    <row r="24" spans="1:6" s="42" customFormat="1" ht="55.5" customHeight="1">
      <c r="A24" s="43">
        <v>11</v>
      </c>
      <c r="B24" s="62" t="s">
        <v>60</v>
      </c>
      <c r="C24" s="58">
        <v>4</v>
      </c>
      <c r="D24" s="60" t="s">
        <v>47</v>
      </c>
      <c r="E24" s="46"/>
      <c r="F24" s="47">
        <f t="shared" si="0"/>
        <v>0</v>
      </c>
    </row>
    <row r="25" spans="1:6" s="42" customFormat="1" ht="55.5" customHeight="1">
      <c r="A25" s="43">
        <v>12</v>
      </c>
      <c r="B25" s="65" t="s">
        <v>61</v>
      </c>
      <c r="C25" s="58">
        <v>12</v>
      </c>
      <c r="D25" s="60" t="s">
        <v>46</v>
      </c>
      <c r="E25" s="46"/>
      <c r="F25" s="47">
        <f t="shared" si="0"/>
        <v>0</v>
      </c>
    </row>
    <row r="26" spans="1:6" s="42" customFormat="1" ht="55.5" customHeight="1">
      <c r="A26" s="43">
        <v>13</v>
      </c>
      <c r="B26" s="62" t="s">
        <v>62</v>
      </c>
      <c r="C26" s="58">
        <v>44</v>
      </c>
      <c r="D26" s="60" t="s">
        <v>46</v>
      </c>
      <c r="E26" s="46"/>
      <c r="F26" s="47">
        <f t="shared" si="0"/>
        <v>0</v>
      </c>
    </row>
    <row r="27" spans="1:6" s="42" customFormat="1" ht="55.5" customHeight="1">
      <c r="A27" s="43">
        <v>14</v>
      </c>
      <c r="B27" s="62" t="s">
        <v>63</v>
      </c>
      <c r="C27" s="58">
        <v>18</v>
      </c>
      <c r="D27" s="60" t="s">
        <v>46</v>
      </c>
      <c r="E27" s="46"/>
      <c r="F27" s="47">
        <f t="shared" si="0"/>
        <v>0</v>
      </c>
    </row>
    <row r="28" spans="1:6" s="42" customFormat="1" ht="55.5" customHeight="1">
      <c r="A28" s="43">
        <v>15</v>
      </c>
      <c r="B28" s="62" t="s">
        <v>64</v>
      </c>
      <c r="C28" s="58">
        <v>14</v>
      </c>
      <c r="D28" s="60" t="s">
        <v>46</v>
      </c>
      <c r="E28" s="46"/>
      <c r="F28" s="47">
        <f t="shared" si="0"/>
        <v>0</v>
      </c>
    </row>
    <row r="29" spans="1:6" s="42" customFormat="1" ht="55.5" customHeight="1">
      <c r="A29" s="43">
        <v>16</v>
      </c>
      <c r="B29" s="63" t="s">
        <v>65</v>
      </c>
      <c r="C29" s="58">
        <v>50</v>
      </c>
      <c r="D29" s="59" t="s">
        <v>45</v>
      </c>
      <c r="E29" s="46"/>
      <c r="F29" s="47">
        <f t="shared" si="0"/>
        <v>0</v>
      </c>
    </row>
    <row r="30" spans="1:6" s="42" customFormat="1" ht="55.5" customHeight="1">
      <c r="A30" s="43">
        <v>17</v>
      </c>
      <c r="B30" s="63" t="s">
        <v>66</v>
      </c>
      <c r="C30" s="58">
        <v>2.6</v>
      </c>
      <c r="D30" s="59" t="s">
        <v>45</v>
      </c>
      <c r="E30" s="46"/>
      <c r="F30" s="47">
        <f t="shared" si="0"/>
        <v>0</v>
      </c>
    </row>
    <row r="31" spans="1:6" s="42" customFormat="1" ht="55.5" customHeight="1">
      <c r="A31" s="43">
        <v>18</v>
      </c>
      <c r="B31" s="63" t="s">
        <v>67</v>
      </c>
      <c r="C31" s="58">
        <v>0.5</v>
      </c>
      <c r="D31" s="60" t="s">
        <v>48</v>
      </c>
      <c r="E31" s="46"/>
      <c r="F31" s="47">
        <f t="shared" si="0"/>
        <v>0</v>
      </c>
    </row>
    <row r="32" spans="1:6" s="42" customFormat="1" ht="55.5" customHeight="1">
      <c r="A32" s="43">
        <v>19</v>
      </c>
      <c r="B32" s="63" t="s">
        <v>68</v>
      </c>
      <c r="C32" s="58">
        <v>9</v>
      </c>
      <c r="D32" s="60" t="s">
        <v>46</v>
      </c>
      <c r="E32" s="46"/>
      <c r="F32" s="47">
        <f t="shared" si="0"/>
        <v>0</v>
      </c>
    </row>
    <row r="33" spans="1:6" s="42" customFormat="1" ht="69" customHeight="1">
      <c r="A33" s="43">
        <v>20</v>
      </c>
      <c r="B33" s="64" t="s">
        <v>69</v>
      </c>
      <c r="C33" s="58">
        <v>23</v>
      </c>
      <c r="D33" s="59" t="s">
        <v>45</v>
      </c>
      <c r="E33" s="46"/>
      <c r="F33" s="47">
        <f aca="true" t="shared" si="1" ref="F33:F53">C33*E33</f>
        <v>0</v>
      </c>
    </row>
    <row r="34" spans="1:6" s="42" customFormat="1" ht="55.5" customHeight="1">
      <c r="A34" s="43">
        <v>21</v>
      </c>
      <c r="B34" s="64" t="s">
        <v>70</v>
      </c>
      <c r="C34" s="58">
        <v>29</v>
      </c>
      <c r="D34" s="59" t="s">
        <v>45</v>
      </c>
      <c r="E34" s="46"/>
      <c r="F34" s="47">
        <f t="shared" si="1"/>
        <v>0</v>
      </c>
    </row>
    <row r="35" spans="1:6" s="42" customFormat="1" ht="55.5" customHeight="1">
      <c r="A35" s="43">
        <v>22</v>
      </c>
      <c r="B35" s="64" t="s">
        <v>71</v>
      </c>
      <c r="C35" s="58">
        <v>15</v>
      </c>
      <c r="D35" s="60" t="s">
        <v>49</v>
      </c>
      <c r="E35" s="46"/>
      <c r="F35" s="47">
        <f t="shared" si="1"/>
        <v>0</v>
      </c>
    </row>
    <row r="36" spans="1:6" s="42" customFormat="1" ht="55.5" customHeight="1">
      <c r="A36" s="43">
        <v>23</v>
      </c>
      <c r="B36" s="64" t="s">
        <v>72</v>
      </c>
      <c r="C36" s="58">
        <v>9</v>
      </c>
      <c r="D36" s="59" t="s">
        <v>45</v>
      </c>
      <c r="E36" s="46"/>
      <c r="F36" s="47">
        <f t="shared" si="1"/>
        <v>0</v>
      </c>
    </row>
    <row r="37" spans="1:6" s="42" customFormat="1" ht="55.5" customHeight="1">
      <c r="A37" s="43">
        <v>24</v>
      </c>
      <c r="B37" s="61" t="s">
        <v>73</v>
      </c>
      <c r="C37" s="58">
        <v>23</v>
      </c>
      <c r="D37" s="59" t="s">
        <v>45</v>
      </c>
      <c r="E37" s="46"/>
      <c r="F37" s="47">
        <f t="shared" si="1"/>
        <v>0</v>
      </c>
    </row>
    <row r="38" spans="1:6" s="42" customFormat="1" ht="55.5" customHeight="1">
      <c r="A38" s="43">
        <v>25</v>
      </c>
      <c r="B38" s="61" t="s">
        <v>74</v>
      </c>
      <c r="C38" s="58">
        <v>4</v>
      </c>
      <c r="D38" s="60" t="s">
        <v>50</v>
      </c>
      <c r="E38" s="46"/>
      <c r="F38" s="47">
        <f t="shared" si="1"/>
        <v>0</v>
      </c>
    </row>
    <row r="39" spans="1:6" s="42" customFormat="1" ht="55.5" customHeight="1">
      <c r="A39" s="43">
        <v>26</v>
      </c>
      <c r="B39" s="61" t="s">
        <v>75</v>
      </c>
      <c r="C39" s="58">
        <v>29</v>
      </c>
      <c r="D39" s="60" t="s">
        <v>46</v>
      </c>
      <c r="E39" s="46"/>
      <c r="F39" s="47">
        <f t="shared" si="1"/>
        <v>0</v>
      </c>
    </row>
    <row r="40" spans="1:6" s="42" customFormat="1" ht="55.5" customHeight="1">
      <c r="A40" s="43">
        <v>27</v>
      </c>
      <c r="B40" s="61" t="s">
        <v>76</v>
      </c>
      <c r="C40" s="58">
        <v>9</v>
      </c>
      <c r="D40" s="59" t="s">
        <v>45</v>
      </c>
      <c r="E40" s="46"/>
      <c r="F40" s="47">
        <f t="shared" si="1"/>
        <v>0</v>
      </c>
    </row>
    <row r="41" spans="1:6" s="42" customFormat="1" ht="55.5" customHeight="1">
      <c r="A41" s="43">
        <v>28</v>
      </c>
      <c r="B41" s="44"/>
      <c r="C41" s="45"/>
      <c r="D41" s="48">
        <f aca="true" t="shared" si="2" ref="D41:D53">IF(ISBLANK(B41),"","Zadajte mernú jednotku! ")</f>
      </c>
      <c r="E41" s="46"/>
      <c r="F41" s="47">
        <f t="shared" si="1"/>
        <v>0</v>
      </c>
    </row>
    <row r="42" spans="1:6" s="42" customFormat="1" ht="55.5" customHeight="1">
      <c r="A42" s="43">
        <v>29</v>
      </c>
      <c r="B42" s="44"/>
      <c r="C42" s="45"/>
      <c r="D42" s="48">
        <f t="shared" si="2"/>
      </c>
      <c r="E42" s="46"/>
      <c r="F42" s="47">
        <f t="shared" si="1"/>
        <v>0</v>
      </c>
    </row>
    <row r="43" spans="1:6" s="42" customFormat="1" ht="55.5" customHeight="1">
      <c r="A43" s="43">
        <v>30</v>
      </c>
      <c r="B43" s="44"/>
      <c r="C43" s="45"/>
      <c r="D43" s="48">
        <f t="shared" si="2"/>
      </c>
      <c r="E43" s="46"/>
      <c r="F43" s="47">
        <f t="shared" si="1"/>
        <v>0</v>
      </c>
    </row>
    <row r="44" spans="1:6" s="42" customFormat="1" ht="55.5" customHeight="1">
      <c r="A44" s="43">
        <v>31</v>
      </c>
      <c r="B44" s="44"/>
      <c r="C44" s="45"/>
      <c r="D44" s="39">
        <f t="shared" si="2"/>
      </c>
      <c r="E44" s="46"/>
      <c r="F44" s="47">
        <f t="shared" si="1"/>
        <v>0</v>
      </c>
    </row>
    <row r="45" spans="1:6" s="42" customFormat="1" ht="55.5" customHeight="1">
      <c r="A45" s="43">
        <v>32</v>
      </c>
      <c r="B45" s="44"/>
      <c r="C45" s="45"/>
      <c r="D45" s="39">
        <f t="shared" si="2"/>
      </c>
      <c r="E45" s="46"/>
      <c r="F45" s="47">
        <f t="shared" si="1"/>
        <v>0</v>
      </c>
    </row>
    <row r="46" spans="1:6" s="42" customFormat="1" ht="55.5" customHeight="1">
      <c r="A46" s="43">
        <v>33</v>
      </c>
      <c r="B46" s="44"/>
      <c r="C46" s="45"/>
      <c r="D46" s="48">
        <f t="shared" si="2"/>
      </c>
      <c r="E46" s="46"/>
      <c r="F46" s="47">
        <f t="shared" si="1"/>
        <v>0</v>
      </c>
    </row>
    <row r="47" spans="1:6" s="42" customFormat="1" ht="55.5" customHeight="1">
      <c r="A47" s="43">
        <v>34</v>
      </c>
      <c r="B47" s="44"/>
      <c r="C47" s="45"/>
      <c r="D47" s="39">
        <f t="shared" si="2"/>
      </c>
      <c r="E47" s="46"/>
      <c r="F47" s="47">
        <f t="shared" si="1"/>
        <v>0</v>
      </c>
    </row>
    <row r="48" spans="1:6" s="42" customFormat="1" ht="55.5" customHeight="1">
      <c r="A48" s="43">
        <v>35</v>
      </c>
      <c r="B48" s="44"/>
      <c r="C48" s="45"/>
      <c r="D48" s="39">
        <f t="shared" si="2"/>
      </c>
      <c r="E48" s="46"/>
      <c r="F48" s="47">
        <f t="shared" si="1"/>
        <v>0</v>
      </c>
    </row>
    <row r="49" spans="1:6" s="42" customFormat="1" ht="55.5" customHeight="1">
      <c r="A49" s="43">
        <v>36</v>
      </c>
      <c r="B49" s="49"/>
      <c r="C49" s="50"/>
      <c r="D49" s="39">
        <f t="shared" si="2"/>
      </c>
      <c r="E49" s="51"/>
      <c r="F49" s="47">
        <f t="shared" si="1"/>
        <v>0</v>
      </c>
    </row>
    <row r="50" spans="1:6" s="42" customFormat="1" ht="55.5" customHeight="1">
      <c r="A50" s="43">
        <v>37</v>
      </c>
      <c r="B50" s="49"/>
      <c r="C50" s="50"/>
      <c r="D50" s="39">
        <f t="shared" si="2"/>
      </c>
      <c r="E50" s="51"/>
      <c r="F50" s="47">
        <f t="shared" si="1"/>
        <v>0</v>
      </c>
    </row>
    <row r="51" spans="1:6" s="42" customFormat="1" ht="55.5" customHeight="1">
      <c r="A51" s="43">
        <v>38</v>
      </c>
      <c r="B51" s="44"/>
      <c r="C51" s="50"/>
      <c r="D51" s="39">
        <f t="shared" si="2"/>
      </c>
      <c r="E51" s="51"/>
      <c r="F51" s="47">
        <f t="shared" si="1"/>
        <v>0</v>
      </c>
    </row>
    <row r="52" spans="1:6" s="42" customFormat="1" ht="55.5" customHeight="1">
      <c r="A52" s="43">
        <v>39</v>
      </c>
      <c r="B52" s="44"/>
      <c r="C52" s="45"/>
      <c r="D52" s="39">
        <f t="shared" si="2"/>
      </c>
      <c r="E52" s="46"/>
      <c r="F52" s="47">
        <f t="shared" si="1"/>
        <v>0</v>
      </c>
    </row>
    <row r="53" spans="1:6" s="42" customFormat="1" ht="55.5" customHeight="1">
      <c r="A53" s="43">
        <v>40</v>
      </c>
      <c r="B53" s="44"/>
      <c r="C53" s="45"/>
      <c r="D53" s="39">
        <f t="shared" si="2"/>
      </c>
      <c r="E53" s="46"/>
      <c r="F53" s="47">
        <f t="shared" si="1"/>
        <v>0</v>
      </c>
    </row>
    <row r="54" spans="1:6" ht="22.5" customHeight="1">
      <c r="A54" s="70" t="s">
        <v>27</v>
      </c>
      <c r="B54" s="70"/>
      <c r="C54" s="70"/>
      <c r="D54" s="70"/>
      <c r="E54" s="70"/>
      <c r="F54" s="35">
        <f>SUM(F14:F53)</f>
        <v>0</v>
      </c>
    </row>
    <row r="55" spans="1:6" ht="15">
      <c r="A55" s="36"/>
      <c r="B55" s="36"/>
      <c r="C55" s="36"/>
      <c r="D55" s="36"/>
      <c r="E55" s="36"/>
      <c r="F55" s="36"/>
    </row>
    <row r="56" spans="1:6" ht="15.75">
      <c r="A56" s="52" t="s">
        <v>28</v>
      </c>
      <c r="B56" s="53"/>
      <c r="C56" s="53"/>
      <c r="D56" s="53"/>
      <c r="E56" s="53"/>
      <c r="F56" s="53"/>
    </row>
    <row r="57" spans="1:6" ht="67.5" customHeight="1">
      <c r="A57" s="71" t="s">
        <v>42</v>
      </c>
      <c r="B57" s="71"/>
      <c r="C57" s="71"/>
      <c r="D57" s="71"/>
      <c r="E57" s="71"/>
      <c r="F57" s="71"/>
    </row>
    <row r="58" spans="1:6" ht="17.25" customHeight="1">
      <c r="A58" s="71" t="s">
        <v>29</v>
      </c>
      <c r="B58" s="71"/>
      <c r="C58" s="71"/>
      <c r="D58" s="71"/>
      <c r="E58" s="71"/>
      <c r="F58" s="71"/>
    </row>
    <row r="59" spans="1:6" ht="17.25" customHeight="1">
      <c r="A59" s="71" t="s">
        <v>30</v>
      </c>
      <c r="B59" s="71"/>
      <c r="C59" s="71"/>
      <c r="D59" s="71"/>
      <c r="E59" s="71"/>
      <c r="F59" s="71"/>
    </row>
    <row r="60" spans="1:6" ht="17.25" customHeight="1">
      <c r="A60" s="72"/>
      <c r="B60" s="72"/>
      <c r="C60" s="72"/>
      <c r="D60" s="72"/>
      <c r="E60" s="72"/>
      <c r="F60" s="72"/>
    </row>
    <row r="61" spans="1:6" ht="15.75">
      <c r="A61" s="52"/>
      <c r="B61" s="53"/>
      <c r="C61" s="53"/>
      <c r="D61" s="53"/>
      <c r="E61" s="53"/>
      <c r="F61" s="53"/>
    </row>
    <row r="62" spans="1:6" ht="15.75">
      <c r="A62" s="53" t="s">
        <v>31</v>
      </c>
      <c r="B62" s="53"/>
      <c r="C62" s="53"/>
      <c r="D62" s="53"/>
      <c r="E62" s="53"/>
      <c r="F62" s="53"/>
    </row>
    <row r="63" spans="1:7" ht="33.75" customHeight="1">
      <c r="A63" s="53" t="s">
        <v>41</v>
      </c>
      <c r="B63" s="53"/>
      <c r="C63" s="54" t="s">
        <v>32</v>
      </c>
      <c r="D63" s="54"/>
      <c r="E63" s="55" t="s">
        <v>33</v>
      </c>
      <c r="F63" s="54"/>
      <c r="G63" s="37"/>
    </row>
    <row r="64" spans="1:7" ht="12.75" customHeight="1">
      <c r="A64" s="53"/>
      <c r="B64" s="53"/>
      <c r="C64" s="67" t="s">
        <v>34</v>
      </c>
      <c r="D64" s="67"/>
      <c r="E64" s="68" t="s">
        <v>35</v>
      </c>
      <c r="F64" s="68"/>
      <c r="G64" s="37"/>
    </row>
    <row r="65" spans="1:6" ht="15.75">
      <c r="A65" s="56"/>
      <c r="B65" s="56"/>
      <c r="C65" s="67"/>
      <c r="D65" s="67"/>
      <c r="E65" s="68"/>
      <c r="F65" s="68"/>
    </row>
    <row r="66" spans="1:6" ht="15.75">
      <c r="A66" s="57"/>
      <c r="B66" s="57"/>
      <c r="C66" s="67"/>
      <c r="D66" s="67"/>
      <c r="E66" s="68"/>
      <c r="F66" s="68"/>
    </row>
  </sheetData>
  <sheetProtection/>
  <mergeCells count="14">
    <mergeCell ref="A7:B7"/>
    <mergeCell ref="A10:B10"/>
    <mergeCell ref="A1:F1"/>
    <mergeCell ref="A3:B3"/>
    <mergeCell ref="C3:F3"/>
    <mergeCell ref="C5:F5"/>
    <mergeCell ref="C64:D66"/>
    <mergeCell ref="E64:F66"/>
    <mergeCell ref="A11:B11"/>
    <mergeCell ref="A54:E54"/>
    <mergeCell ref="A57:F57"/>
    <mergeCell ref="A58:F58"/>
    <mergeCell ref="A59:F59"/>
    <mergeCell ref="A60:F60"/>
  </mergeCells>
  <printOptions/>
  <pageMargins left="0.7083333333333334" right="0.7083333333333334" top="0.7479166666666667" bottom="0.7479166666666667" header="0.31527777777777777" footer="0.5118055555555555"/>
  <pageSetup fitToHeight="0" fitToWidth="1" horizontalDpi="300" verticalDpi="300" orientation="portrait" paperSize="9" scale="77" r:id="rId1"/>
  <headerFooter alignWithMargins="0">
    <oddHeader>&amp;R&amp;"Times New Roman,Normálne"&amp;13Príloha č. 1 zmluvy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Veselovská</dc:creator>
  <cp:keywords/>
  <dc:description/>
  <cp:lastModifiedBy>Mata</cp:lastModifiedBy>
  <cp:lastPrinted>2021-07-28T11:05:21Z</cp:lastPrinted>
  <dcterms:created xsi:type="dcterms:W3CDTF">2021-07-28T11:05:55Z</dcterms:created>
  <dcterms:modified xsi:type="dcterms:W3CDTF">2021-08-11T07:45:14Z</dcterms:modified>
  <cp:category/>
  <cp:version/>
  <cp:contentType/>
  <cp:contentStatus/>
</cp:coreProperties>
</file>